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2120" windowHeight="8070"/>
  </bookViews>
  <sheets>
    <sheet name="ут.план на 01.10.2016" sheetId="15" r:id="rId1"/>
  </sheets>
  <definedNames>
    <definedName name="_xlnm.Print_Area" localSheetId="0">'ут.план на 01.10.2016'!$A$1:$D$25</definedName>
  </definedNames>
  <calcPr calcId="124519"/>
</workbook>
</file>

<file path=xl/calcChain.xml><?xml version="1.0" encoding="utf-8"?>
<calcChain xmlns="http://schemas.openxmlformats.org/spreadsheetml/2006/main">
  <c r="F6" i="15"/>
  <c r="D22"/>
  <c r="F22" s="1"/>
  <c r="F20"/>
  <c r="E20"/>
  <c r="F19"/>
  <c r="E19"/>
  <c r="F17"/>
  <c r="E17"/>
  <c r="F16"/>
  <c r="E16"/>
  <c r="F13"/>
  <c r="E13"/>
  <c r="D10"/>
  <c r="E10" s="1"/>
  <c r="D9"/>
  <c r="E9" s="1"/>
  <c r="D8"/>
  <c r="F8" s="1"/>
  <c r="D7"/>
  <c r="D14" s="1"/>
  <c r="E6"/>
  <c r="F9"/>
  <c r="D23" l="1"/>
  <c r="F14"/>
  <c r="E14"/>
  <c r="E8"/>
  <c r="F7"/>
  <c r="E22"/>
  <c r="E7"/>
  <c r="F10"/>
  <c r="F23" l="1"/>
  <c r="E23"/>
</calcChain>
</file>

<file path=xl/sharedStrings.xml><?xml version="1.0" encoding="utf-8"?>
<sst xmlns="http://schemas.openxmlformats.org/spreadsheetml/2006/main" count="41" uniqueCount="41">
  <si>
    <t>Жилищно-коммунальное хозяйство</t>
  </si>
  <si>
    <t>0100</t>
  </si>
  <si>
    <t>0500</t>
  </si>
  <si>
    <t>0800</t>
  </si>
  <si>
    <t>Налоги на имущество</t>
  </si>
  <si>
    <t>Ожидаемое исполнение</t>
  </si>
  <si>
    <t xml:space="preserve">Показатели </t>
  </si>
  <si>
    <t>1 00 00000 00 0000 000</t>
  </si>
  <si>
    <t>1 01 00000 00 0000 000</t>
  </si>
  <si>
    <t>1 05 00000 00 0000 000</t>
  </si>
  <si>
    <t>1 06 00000 00 0000 000</t>
  </si>
  <si>
    <t>1 11 00000 00 0000 000</t>
  </si>
  <si>
    <t>2 00 00000 00 0000 000</t>
  </si>
  <si>
    <t>8 50 00000 00 0000 000</t>
  </si>
  <si>
    <t>РАСХОДЫ</t>
  </si>
  <si>
    <t>ВСЕГО РАСХОДОВ</t>
  </si>
  <si>
    <t>Коды бюджетной  классификации</t>
  </si>
  <si>
    <t>Налоги на прибыль, доходы</t>
  </si>
  <si>
    <t xml:space="preserve">Налоги на совокупный доход 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</si>
  <si>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</si>
  <si>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</si>
  <si>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Общегосударственные вопросы</t>
  </si>
  <si>
    <t>Отклонение (+;-)</t>
  </si>
  <si>
    <t>Процент исполнения, %</t>
  </si>
  <si>
    <t>ВСЕГО ДОХОДОВ</t>
  </si>
  <si>
    <t xml:space="preserve">уточненный бюджет 2005 года </t>
  </si>
  <si>
    <t>НАЛОГОВЫЕ И НЕНАЛОГОВЫЕ ДОХОДЫ</t>
  </si>
  <si>
    <t>Культура, кинематография</t>
  </si>
  <si>
    <t>Профицит бюджета (со знаком "+")                                       Дефицит бюджета (со знаком " - ")</t>
  </si>
  <si>
    <t>(рублей)</t>
  </si>
  <si>
    <t xml:space="preserve"> 1 16 00000 00 0000 000</t>
  </si>
  <si>
    <t>Штрафы, санкции, возмещение ущерба</t>
  </si>
  <si>
    <t xml:space="preserve"> 1 17 00000 00 0000 000</t>
  </si>
  <si>
    <t>Прочие неналоговые доходы</t>
  </si>
  <si>
    <t>0310</t>
  </si>
  <si>
    <t>Национальная безопасность</t>
  </si>
  <si>
    <t>Национальная экономика</t>
  </si>
  <si>
    <t>1001</t>
  </si>
  <si>
    <t>Социальное обеспечение</t>
  </si>
  <si>
    <t>0410</t>
  </si>
  <si>
    <t>Оценка ожидаемого исполнения бюджета Большесолдатского сельсовета Большесолдатского района Курской области за 2024 год</t>
  </si>
</sst>
</file>

<file path=xl/styles.xml><?xml version="1.0" encoding="utf-8"?>
<styleSheet xmlns="http://schemas.openxmlformats.org/spreadsheetml/2006/main">
  <numFmts count="1">
    <numFmt numFmtId="176" formatCode="0.0"/>
  </numFmts>
  <fonts count="9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/>
    <xf numFmtId="176" fontId="1" fillId="0" borderId="1" xfId="0" applyNumberFormat="1" applyFont="1" applyBorder="1"/>
    <xf numFmtId="0" fontId="1" fillId="0" borderId="0" xfId="0" applyFont="1"/>
    <xf numFmtId="0" fontId="1" fillId="0" borderId="1" xfId="0" applyFont="1" applyFill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wrapText="1"/>
    </xf>
    <xf numFmtId="3" fontId="1" fillId="0" borderId="1" xfId="0" applyNumberFormat="1" applyFont="1" applyBorder="1"/>
    <xf numFmtId="3" fontId="1" fillId="0" borderId="1" xfId="0" applyNumberFormat="1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0" fontId="2" fillId="0" borderId="1" xfId="0" applyFont="1" applyBorder="1"/>
    <xf numFmtId="176" fontId="2" fillId="0" borderId="1" xfId="0" applyNumberFormat="1" applyFont="1" applyBorder="1"/>
    <xf numFmtId="3" fontId="2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/>
    <xf numFmtId="3" fontId="2" fillId="0" borderId="1" xfId="0" applyNumberFormat="1" applyFont="1" applyBorder="1" applyAlignment="1">
      <alignment horizontal="right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7" fillId="0" borderId="0" xfId="0" applyFont="1" applyAlignment="1"/>
    <xf numFmtId="3" fontId="8" fillId="0" borderId="1" xfId="0" applyNumberFormat="1" applyFont="1" applyFill="1" applyBorder="1" applyAlignment="1">
      <alignment horizontal="right" vertical="center" wrapText="1"/>
    </xf>
    <xf numFmtId="3" fontId="8" fillId="0" borderId="1" xfId="0" applyNumberFormat="1" applyFont="1" applyBorder="1"/>
    <xf numFmtId="176" fontId="8" fillId="0" borderId="1" xfId="0" applyNumberFormat="1" applyFont="1" applyBorder="1"/>
    <xf numFmtId="3" fontId="8" fillId="0" borderId="0" xfId="0" applyNumberFormat="1" applyFont="1"/>
    <xf numFmtId="0" fontId="8" fillId="0" borderId="0" xfId="0" applyFont="1"/>
    <xf numFmtId="3" fontId="8" fillId="0" borderId="1" xfId="0" applyNumberFormat="1" applyFont="1" applyFill="1" applyBorder="1" applyAlignment="1">
      <alignment horizontal="right" wrapText="1"/>
    </xf>
    <xf numFmtId="3" fontId="8" fillId="0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left"/>
    </xf>
    <xf numFmtId="176" fontId="8" fillId="0" borderId="1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25"/>
  <sheetViews>
    <sheetView tabSelected="1" workbookViewId="0">
      <selection activeCell="G16" sqref="G16"/>
    </sheetView>
  </sheetViews>
  <sheetFormatPr defaultRowHeight="18.75"/>
  <cols>
    <col min="1" max="1" width="30.28515625" style="2" customWidth="1"/>
    <col min="2" max="2" width="73.5703125" style="37" customWidth="1"/>
    <col min="3" max="3" width="22" style="37" customWidth="1"/>
    <col min="4" max="4" width="18.140625" style="38" hidden="1" customWidth="1"/>
    <col min="5" max="5" width="15.85546875" style="37" hidden="1" customWidth="1"/>
    <col min="6" max="6" width="16.42578125" style="37" hidden="1" customWidth="1"/>
    <col min="7" max="7" width="20.140625" style="37" customWidth="1"/>
    <col min="8" max="16384" width="9.140625" style="37"/>
  </cols>
  <sheetData>
    <row r="2" spans="1:7" s="2" customFormat="1" ht="50.25" customHeight="1">
      <c r="A2" s="49" t="s">
        <v>40</v>
      </c>
      <c r="B2" s="49"/>
      <c r="C2" s="49"/>
      <c r="D2" s="49"/>
    </row>
    <row r="3" spans="1:7" s="2" customFormat="1">
      <c r="A3" s="50"/>
      <c r="B3" s="50"/>
      <c r="C3" s="50"/>
      <c r="D3" s="4"/>
    </row>
    <row r="4" spans="1:7" s="2" customFormat="1">
      <c r="C4" s="3" t="s">
        <v>29</v>
      </c>
      <c r="D4" s="4"/>
    </row>
    <row r="5" spans="1:7" s="2" customFormat="1" ht="56.25">
      <c r="A5" s="12" t="s">
        <v>16</v>
      </c>
      <c r="B5" s="13" t="s">
        <v>6</v>
      </c>
      <c r="C5" s="13" t="s">
        <v>5</v>
      </c>
      <c r="D5" s="1" t="s">
        <v>25</v>
      </c>
      <c r="E5" s="1" t="s">
        <v>22</v>
      </c>
      <c r="F5" s="1" t="s">
        <v>23</v>
      </c>
    </row>
    <row r="6" spans="1:7" s="43" customFormat="1">
      <c r="A6" s="17" t="s">
        <v>7</v>
      </c>
      <c r="B6" s="20" t="s">
        <v>26</v>
      </c>
      <c r="C6" s="27">
        <v>6111531</v>
      </c>
      <c r="D6" s="39">
        <v>7987207</v>
      </c>
      <c r="E6" s="40">
        <f>C6-D6</f>
        <v>-1875676</v>
      </c>
      <c r="F6" s="41">
        <f t="shared" ref="F6:F14" si="0">C6*100/D6</f>
        <v>76.516496943174261</v>
      </c>
      <c r="G6" s="42"/>
    </row>
    <row r="7" spans="1:7" s="43" customFormat="1">
      <c r="A7" s="18" t="s">
        <v>8</v>
      </c>
      <c r="B7" s="19" t="s">
        <v>17</v>
      </c>
      <c r="C7" s="31">
        <v>1019682</v>
      </c>
      <c r="D7" s="39" t="e">
        <f>SUM(#REF!)</f>
        <v>#REF!</v>
      </c>
      <c r="E7" s="40" t="e">
        <f t="shared" ref="E7:E20" si="1">C7-D7</f>
        <v>#REF!</v>
      </c>
      <c r="F7" s="41" t="e">
        <f t="shared" si="0"/>
        <v>#REF!</v>
      </c>
      <c r="G7" s="42"/>
    </row>
    <row r="8" spans="1:7" s="43" customFormat="1">
      <c r="A8" s="18" t="s">
        <v>9</v>
      </c>
      <c r="B8" s="19" t="s">
        <v>18</v>
      </c>
      <c r="C8" s="31">
        <v>625958</v>
      </c>
      <c r="D8" s="44" t="e">
        <f>SUM(#REF!)</f>
        <v>#REF!</v>
      </c>
      <c r="E8" s="44" t="e">
        <f t="shared" si="1"/>
        <v>#REF!</v>
      </c>
      <c r="F8" s="41" t="e">
        <f t="shared" si="0"/>
        <v>#REF!</v>
      </c>
    </row>
    <row r="9" spans="1:7" s="43" customFormat="1">
      <c r="A9" s="18" t="s">
        <v>10</v>
      </c>
      <c r="B9" s="19" t="s">
        <v>4</v>
      </c>
      <c r="C9" s="31">
        <v>4402539</v>
      </c>
      <c r="D9" s="44" t="e">
        <f>SUM(#REF!)</f>
        <v>#REF!</v>
      </c>
      <c r="E9" s="44" t="e">
        <f t="shared" si="1"/>
        <v>#REF!</v>
      </c>
      <c r="F9" s="41" t="e">
        <f t="shared" si="0"/>
        <v>#REF!</v>
      </c>
    </row>
    <row r="10" spans="1:7" s="43" customFormat="1" ht="37.5">
      <c r="A10" s="18" t="s">
        <v>11</v>
      </c>
      <c r="B10" s="19" t="s">
        <v>19</v>
      </c>
      <c r="C10" s="31">
        <v>63352</v>
      </c>
      <c r="D10" s="44" t="e">
        <f>SUM(#REF!)</f>
        <v>#REF!</v>
      </c>
      <c r="E10" s="44" t="e">
        <f t="shared" si="1"/>
        <v>#REF!</v>
      </c>
      <c r="F10" s="41" t="e">
        <f t="shared" si="0"/>
        <v>#REF!</v>
      </c>
    </row>
    <row r="11" spans="1:7" s="43" customFormat="1">
      <c r="A11" s="18" t="s">
        <v>30</v>
      </c>
      <c r="B11" s="19" t="s">
        <v>31</v>
      </c>
      <c r="C11" s="31">
        <v>0</v>
      </c>
      <c r="D11" s="44"/>
      <c r="E11" s="44"/>
      <c r="F11" s="41"/>
    </row>
    <row r="12" spans="1:7" s="43" customFormat="1">
      <c r="A12" s="18" t="s">
        <v>32</v>
      </c>
      <c r="B12" s="19" t="s">
        <v>33</v>
      </c>
      <c r="C12" s="31">
        <v>0</v>
      </c>
      <c r="D12" s="44"/>
      <c r="E12" s="44"/>
      <c r="F12" s="41"/>
    </row>
    <row r="13" spans="1:7" s="43" customFormat="1">
      <c r="A13" s="18" t="s">
        <v>12</v>
      </c>
      <c r="B13" s="19" t="s">
        <v>20</v>
      </c>
      <c r="C13" s="31">
        <v>4672508</v>
      </c>
      <c r="D13" s="44">
        <v>2774947</v>
      </c>
      <c r="E13" s="44">
        <f t="shared" si="1"/>
        <v>1897561</v>
      </c>
      <c r="F13" s="41">
        <f t="shared" si="0"/>
        <v>168.38188260892912</v>
      </c>
    </row>
    <row r="14" spans="1:7" s="48" customFormat="1">
      <c r="A14" s="17" t="s">
        <v>13</v>
      </c>
      <c r="B14" s="20" t="s">
        <v>24</v>
      </c>
      <c r="C14" s="27">
        <v>10784039</v>
      </c>
      <c r="D14" s="45" t="e">
        <f>D7+#REF!+D8+D9+#REF!+#REF!+#REF!+D10+#REF!+#REF!+#REF!+#REF!+#REF!+#REF!+D13</f>
        <v>#REF!</v>
      </c>
      <c r="E14" s="46" t="e">
        <f t="shared" si="1"/>
        <v>#REF!</v>
      </c>
      <c r="F14" s="47" t="e">
        <f t="shared" si="0"/>
        <v>#REF!</v>
      </c>
    </row>
    <row r="15" spans="1:7" s="48" customFormat="1">
      <c r="A15" s="15"/>
      <c r="B15" s="21" t="s">
        <v>14</v>
      </c>
      <c r="C15" s="27"/>
      <c r="D15" s="32"/>
      <c r="E15" s="32"/>
      <c r="F15" s="33"/>
      <c r="G15" s="16"/>
    </row>
    <row r="16" spans="1:7">
      <c r="A16" s="14" t="s">
        <v>1</v>
      </c>
      <c r="B16" s="19" t="s">
        <v>21</v>
      </c>
      <c r="C16" s="35">
        <v>7653739</v>
      </c>
      <c r="D16" s="25">
        <v>837081</v>
      </c>
      <c r="E16" s="26">
        <f t="shared" si="1"/>
        <v>6816658</v>
      </c>
      <c r="F16" s="5">
        <f t="shared" ref="F16:F23" si="2">C16*100/D16</f>
        <v>914.33672488086575</v>
      </c>
      <c r="G16" s="2"/>
    </row>
    <row r="17" spans="1:7">
      <c r="A17" s="14" t="s">
        <v>34</v>
      </c>
      <c r="B17" s="19" t="s">
        <v>35</v>
      </c>
      <c r="C17" s="35">
        <v>25000</v>
      </c>
      <c r="D17" s="25">
        <v>1650</v>
      </c>
      <c r="E17" s="26">
        <f t="shared" si="1"/>
        <v>23350</v>
      </c>
      <c r="F17" s="5">
        <f t="shared" si="2"/>
        <v>1515.1515151515152</v>
      </c>
      <c r="G17" s="2"/>
    </row>
    <row r="18" spans="1:7">
      <c r="A18" s="14" t="s">
        <v>39</v>
      </c>
      <c r="B18" s="19" t="s">
        <v>36</v>
      </c>
      <c r="C18" s="35">
        <v>10000</v>
      </c>
      <c r="D18" s="25"/>
      <c r="E18" s="26"/>
      <c r="F18" s="5"/>
      <c r="G18" s="2"/>
    </row>
    <row r="19" spans="1:7">
      <c r="A19" s="14" t="s">
        <v>2</v>
      </c>
      <c r="B19" s="19" t="s">
        <v>0</v>
      </c>
      <c r="C19" s="35">
        <v>2685300</v>
      </c>
      <c r="D19" s="25">
        <v>57649</v>
      </c>
      <c r="E19" s="26">
        <f t="shared" si="1"/>
        <v>2627651</v>
      </c>
      <c r="F19" s="5">
        <f t="shared" si="2"/>
        <v>4658.0166178077679</v>
      </c>
      <c r="G19" s="34"/>
    </row>
    <row r="20" spans="1:7">
      <c r="A20" s="14" t="s">
        <v>3</v>
      </c>
      <c r="B20" s="19" t="s">
        <v>27</v>
      </c>
      <c r="C20" s="35">
        <v>50000</v>
      </c>
      <c r="D20" s="25">
        <v>273116</v>
      </c>
      <c r="E20" s="26">
        <f t="shared" si="1"/>
        <v>-223116</v>
      </c>
      <c r="F20" s="5">
        <f t="shared" si="2"/>
        <v>18.307239414754171</v>
      </c>
      <c r="G20" s="2"/>
    </row>
    <row r="21" spans="1:7">
      <c r="A21" s="14" t="s">
        <v>37</v>
      </c>
      <c r="B21" s="19" t="s">
        <v>38</v>
      </c>
      <c r="C21" s="35">
        <v>360000</v>
      </c>
      <c r="D21" s="25"/>
      <c r="E21" s="26"/>
      <c r="F21" s="5"/>
      <c r="G21" s="2"/>
    </row>
    <row r="22" spans="1:7" s="43" customFormat="1">
      <c r="A22" s="22">
        <v>9800</v>
      </c>
      <c r="B22" s="7" t="s">
        <v>15</v>
      </c>
      <c r="C22" s="27">
        <v>10784039</v>
      </c>
      <c r="D22" s="27">
        <f>SUM(D16:D20)</f>
        <v>1169496</v>
      </c>
      <c r="E22" s="26">
        <f>C22-D22</f>
        <v>9614543</v>
      </c>
      <c r="F22" s="5">
        <f t="shared" si="2"/>
        <v>922.10995163728649</v>
      </c>
      <c r="G22" s="6"/>
    </row>
    <row r="23" spans="1:7" ht="38.25" thickBot="1">
      <c r="A23" s="23">
        <v>7900</v>
      </c>
      <c r="B23" s="24" t="s">
        <v>28</v>
      </c>
      <c r="C23" s="36"/>
      <c r="D23" s="28" t="e">
        <f>D14-D22</f>
        <v>#REF!</v>
      </c>
      <c r="E23" s="29" t="e">
        <f>C23-D23</f>
        <v>#REF!</v>
      </c>
      <c r="F23" s="30" t="e">
        <f t="shared" si="2"/>
        <v>#REF!</v>
      </c>
      <c r="G23" s="2"/>
    </row>
    <row r="25" spans="1:7" s="8" customFormat="1">
      <c r="A25" s="9"/>
      <c r="B25" s="10"/>
      <c r="D25" s="11"/>
    </row>
  </sheetData>
  <mergeCells count="2">
    <mergeCell ref="A2:D2"/>
    <mergeCell ref="A3:C3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ут.план на 01.10.2016</vt:lpstr>
      <vt:lpstr>'ут.план на 01.10.2016'!Область_печати</vt:lpstr>
    </vt:vector>
  </TitlesOfParts>
  <Company>KFIN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Medvedeva_N</dc:creator>
  <cp:lastModifiedBy>user</cp:lastModifiedBy>
  <cp:lastPrinted>2020-11-18T11:07:35Z</cp:lastPrinted>
  <dcterms:created xsi:type="dcterms:W3CDTF">2002-12-24T13:17:42Z</dcterms:created>
  <dcterms:modified xsi:type="dcterms:W3CDTF">2025-01-19T21:12:05Z</dcterms:modified>
</cp:coreProperties>
</file>